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4D049A73-45F3-40E5-A140-F73960364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N DE RESERVATION" sheetId="1" r:id="rId1"/>
  </sheets>
  <definedNames>
    <definedName name="Dernier">'BON DE RESERVATION'!$H$53</definedName>
    <definedName name="_xlnm.Print_Area" localSheetId="0">'BON DE RESERVATION'!$A$1:$H$51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29" i="1"/>
  <c r="G35" i="1"/>
  <c r="G37" i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F28" i="1"/>
  <c r="G28" i="1" s="1"/>
  <c r="F29" i="1"/>
  <c r="F30" i="1"/>
  <c r="G30" i="1" s="1"/>
  <c r="F31" i="1"/>
  <c r="G31" i="1" s="1"/>
  <c r="F32" i="1"/>
  <c r="G32" i="1" s="1"/>
  <c r="F33" i="1"/>
  <c r="G33" i="1" s="1"/>
  <c r="F34" i="1"/>
  <c r="G34" i="1" s="1"/>
  <c r="F35" i="1"/>
  <c r="F36" i="1"/>
  <c r="G36" i="1" s="1"/>
  <c r="F37" i="1"/>
  <c r="F38" i="1"/>
  <c r="G38" i="1" s="1"/>
  <c r="F39" i="1"/>
  <c r="G39" i="1" s="1"/>
  <c r="F49" i="1"/>
  <c r="G5" i="1"/>
  <c r="G41" i="1" l="1"/>
  <c r="G42" i="1"/>
  <c r="G44" i="1" s="1"/>
</calcChain>
</file>

<file path=xl/sharedStrings.xml><?xml version="1.0" encoding="utf-8"?>
<sst xmlns="http://schemas.openxmlformats.org/spreadsheetml/2006/main" count="36" uniqueCount="35">
  <si>
    <t>Nous vous remercions de votre confiance!</t>
  </si>
  <si>
    <t>[Nom]</t>
  </si>
  <si>
    <t>[Nom de l’entreprise]</t>
  </si>
  <si>
    <t>[Rue]</t>
  </si>
  <si>
    <t>[Code postal, Ville]</t>
  </si>
  <si>
    <t>[Téléphone]</t>
  </si>
  <si>
    <t>Description</t>
  </si>
  <si>
    <t>Date :</t>
  </si>
  <si>
    <t>Sous-total</t>
  </si>
  <si>
    <t>T.V.A.</t>
  </si>
  <si>
    <t>Total</t>
  </si>
  <si>
    <t>Total de la ligne</t>
  </si>
  <si>
    <t xml:space="preserve">CLIENT : </t>
  </si>
  <si>
    <t>Prix Total</t>
  </si>
  <si>
    <t>Bon de Réservation</t>
  </si>
  <si>
    <t>SOUS CONDITION DE STOCK DISPONIBLE</t>
  </si>
  <si>
    <t>SAUCISSE BREBIS</t>
  </si>
  <si>
    <t>NATURE * 5 (conditionnées sous vide)</t>
  </si>
  <si>
    <t>MERGUEZ 100% BREBIS</t>
  </si>
  <si>
    <t>MERGUEZ * 5 (conditionnées sous vide)</t>
  </si>
  <si>
    <t>PIMENT ESPELETTE * 5</t>
  </si>
  <si>
    <t>STEACK HACHE BREBIS</t>
  </si>
  <si>
    <t>STEACK HACHE * 2 (125g unit - sous vide)</t>
  </si>
  <si>
    <t>Prix unitaire/kg</t>
  </si>
  <si>
    <t>Qté - min 1kg</t>
  </si>
  <si>
    <t>1/2 AGNEAU</t>
  </si>
  <si>
    <t>1/4 AGNEAU</t>
  </si>
  <si>
    <t>EARL de L'AMALTHEE - COULONGES THOUARSAIS</t>
  </si>
  <si>
    <t>LIBELLE</t>
  </si>
  <si>
    <t>agneau découpé - ENV 8KGS PAR COLIS</t>
  </si>
  <si>
    <t>agneau découpé - ENV 4KGS PAR COLIS</t>
  </si>
  <si>
    <t>Les prix seront ajustés en fonction du poids réel au moment de l'expédition</t>
  </si>
  <si>
    <t>les frais de transports sont en supplément</t>
  </si>
  <si>
    <t>calculés selon le poids du colis</t>
  </si>
  <si>
    <t>transporteur : CHRONOFRESH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</si>
</sst>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$-40C]d\ mmmm\ yyyy;@"/>
  </numFmts>
  <fonts count="44" x14ac:knownFonts="1">
    <font>
      <sz val="10"/>
      <name val="Arial"/>
      <family val="2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2"/>
      <color theme="1" tint="0.249977111117893"/>
      <name val="Century Gothic"/>
      <family val="1"/>
      <scheme val="minor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b/>
      <sz val="8"/>
      <color theme="1" tint="0.249977111117893"/>
      <name val="Century Gothic"/>
      <family val="1"/>
      <scheme val="minor"/>
    </font>
    <font>
      <b/>
      <sz val="10"/>
      <color theme="1" tint="0.249977111117893"/>
      <name val="Century Gothic"/>
      <family val="1"/>
      <scheme val="minor"/>
    </font>
    <font>
      <b/>
      <sz val="48"/>
      <color theme="6"/>
      <name val="Franklin Gothic Medium"/>
      <family val="2"/>
      <scheme val="major"/>
    </font>
    <font>
      <sz val="9"/>
      <color theme="1" tint="0.249977111117893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0"/>
      <name val="Franklin Gothic Medium"/>
      <family val="2"/>
      <scheme val="major"/>
    </font>
    <font>
      <b/>
      <sz val="10"/>
      <color theme="0"/>
      <name val="Franklin Gothic Medium"/>
      <family val="2"/>
      <scheme val="major"/>
    </font>
    <font>
      <sz val="10"/>
      <name val="Arial"/>
      <family val="2"/>
    </font>
    <font>
      <b/>
      <sz val="11"/>
      <color theme="3"/>
      <name val="Century Gothic"/>
      <family val="2"/>
      <scheme val="minor"/>
    </font>
    <font>
      <b/>
      <sz val="12"/>
      <color theme="3"/>
      <name val="Century Gothic"/>
      <family val="2"/>
      <charset val="238"/>
      <scheme val="minor"/>
    </font>
    <font>
      <b/>
      <sz val="12"/>
      <color theme="1"/>
      <name val="Century Gothic"/>
      <family val="2"/>
      <scheme val="minor"/>
    </font>
    <font>
      <sz val="9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b/>
      <sz val="12"/>
      <color theme="3"/>
      <name val="Century Gothic"/>
      <family val="2"/>
      <scheme val="minor"/>
    </font>
    <font>
      <b/>
      <sz val="12"/>
      <color theme="1" tint="0.249977111117893"/>
      <name val="Century Gothic"/>
      <family val="1"/>
      <scheme val="minor"/>
    </font>
    <font>
      <sz val="12"/>
      <color theme="1"/>
      <name val="Century Gothic"/>
      <family val="2"/>
      <charset val="238"/>
      <scheme val="minor"/>
    </font>
    <font>
      <b/>
      <sz val="12"/>
      <color theme="3"/>
      <name val="Century Gothic"/>
      <family val="1"/>
      <scheme val="minor"/>
    </font>
    <font>
      <sz val="12"/>
      <color theme="3"/>
      <name val="Century Gothic"/>
      <family val="2"/>
      <charset val="238"/>
      <scheme val="minor"/>
    </font>
    <font>
      <sz val="12"/>
      <color theme="1" tint="0.249977111117893"/>
      <name val="Century Gothic"/>
      <family val="2"/>
      <charset val="238"/>
      <scheme val="minor"/>
    </font>
    <font>
      <b/>
      <sz val="10"/>
      <color theme="3"/>
      <name val="Century Gothic"/>
      <family val="1"/>
      <scheme val="minor"/>
    </font>
    <font>
      <sz val="11"/>
      <color theme="5" tint="-0.499984740745262"/>
      <name val="Century Gothic"/>
      <family val="2"/>
      <charset val="238"/>
      <scheme val="minor"/>
    </font>
    <font>
      <sz val="18"/>
      <color theme="3"/>
      <name val="Franklin Gothic Medium"/>
      <family val="2"/>
      <scheme val="major"/>
    </font>
    <font>
      <b/>
      <sz val="13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9" tint="-0.249977111117893"/>
      <name val="Franklin Gothic Medium"/>
      <family val="2"/>
      <scheme val="major"/>
    </font>
    <font>
      <b/>
      <sz val="12"/>
      <color theme="9" tint="-0.249977111117893"/>
      <name val="Century Gothic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8" fillId="0" borderId="0">
      <alignment horizontal="right" vertical="center"/>
    </xf>
    <xf numFmtId="0" fontId="10" fillId="0" borderId="0" applyFill="0" applyBorder="0" applyAlignment="0" applyProtection="0"/>
    <xf numFmtId="0" fontId="11" fillId="0" borderId="0">
      <alignment horizontal="right"/>
    </xf>
    <xf numFmtId="0" fontId="11" fillId="0" borderId="0">
      <alignment horizontal="center" vertical="center"/>
    </xf>
    <xf numFmtId="0" fontId="12" fillId="4" borderId="0">
      <alignment horizontal="center" vertical="center"/>
    </xf>
    <xf numFmtId="0" fontId="13" fillId="3" borderId="0">
      <alignment horizontal="center" vertical="center"/>
    </xf>
    <xf numFmtId="9" fontId="14" fillId="0" borderId="0" applyFont="0" applyFill="0" applyBorder="0" applyAlignment="0" applyProtection="0"/>
    <xf numFmtId="0" fontId="20" fillId="0" borderId="1" applyNumberFormat="0" applyFill="0" applyAlignment="0" applyProtection="0"/>
    <xf numFmtId="0" fontId="15" fillId="0" borderId="2" applyNumberFormat="0" applyFill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1" applyNumberFormat="0" applyAlignment="0" applyProtection="0"/>
    <xf numFmtId="0" fontId="34" fillId="9" borderId="12" applyNumberFormat="0" applyAlignment="0" applyProtection="0"/>
    <xf numFmtId="0" fontId="35" fillId="9" borderId="11" applyNumberFormat="0" applyAlignment="0" applyProtection="0"/>
    <xf numFmtId="0" fontId="36" fillId="0" borderId="13" applyNumberFormat="0" applyFill="0" applyAlignment="0" applyProtection="0"/>
    <xf numFmtId="0" fontId="37" fillId="10" borderId="14" applyNumberFormat="0" applyAlignment="0" applyProtection="0"/>
    <xf numFmtId="0" fontId="38" fillId="0" borderId="0" applyNumberFormat="0" applyFill="0" applyBorder="0" applyAlignment="0" applyProtection="0"/>
    <xf numFmtId="0" fontId="14" fillId="11" borderId="15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horizontal="left" indent="1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2" borderId="0" xfId="0" applyFont="1" applyFill="1" applyAlignment="1">
      <alignment vertical="top"/>
    </xf>
    <xf numFmtId="0" fontId="9" fillId="0" borderId="0" xfId="0" applyFont="1"/>
    <xf numFmtId="0" fontId="16" fillId="0" borderId="1" xfId="8" applyFont="1" applyAlignment="1">
      <alignment horizontal="left" vertical="center"/>
    </xf>
    <xf numFmtId="0" fontId="18" fillId="2" borderId="0" xfId="0" applyFont="1" applyFill="1" applyAlignment="1">
      <alignment vertical="top"/>
    </xf>
    <xf numFmtId="0" fontId="19" fillId="0" borderId="0" xfId="3" applyFont="1">
      <alignment horizontal="right"/>
    </xf>
    <xf numFmtId="0" fontId="20" fillId="0" borderId="0" xfId="8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4" fillId="0" borderId="7" xfId="3" applyFont="1" applyBorder="1" applyAlignment="1">
      <alignment horizontal="right" vertical="center"/>
    </xf>
    <xf numFmtId="9" fontId="25" fillId="0" borderId="8" xfId="7" applyFont="1" applyBorder="1" applyAlignment="1">
      <alignment vertical="center"/>
    </xf>
    <xf numFmtId="0" fontId="4" fillId="0" borderId="0" xfId="0" applyFont="1" applyAlignment="1">
      <alignment horizontal="left"/>
    </xf>
    <xf numFmtId="1" fontId="2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2" borderId="0" xfId="0" applyFont="1" applyFill="1"/>
    <xf numFmtId="0" fontId="24" fillId="0" borderId="8" xfId="3" applyFont="1" applyBorder="1" applyAlignment="1">
      <alignment horizontal="right" vertical="center"/>
    </xf>
    <xf numFmtId="0" fontId="23" fillId="0" borderId="6" xfId="3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5" fillId="0" borderId="4" xfId="0" applyFont="1" applyBorder="1"/>
    <xf numFmtId="166" fontId="4" fillId="0" borderId="0" xfId="0" applyNumberFormat="1" applyFont="1" applyAlignment="1">
      <alignment horizontal="left"/>
    </xf>
    <xf numFmtId="44" fontId="22" fillId="0" borderId="0" xfId="0" applyNumberFormat="1" applyFont="1" applyAlignment="1">
      <alignment horizontal="right" vertical="center"/>
    </xf>
    <xf numFmtId="7" fontId="25" fillId="0" borderId="7" xfId="0" applyNumberFormat="1" applyFont="1" applyBorder="1" applyAlignment="1">
      <alignment vertical="center"/>
    </xf>
    <xf numFmtId="7" fontId="25" fillId="0" borderId="8" xfId="0" applyNumberFormat="1" applyFont="1" applyBorder="1" applyAlignment="1">
      <alignment vertical="center"/>
    </xf>
    <xf numFmtId="7" fontId="21" fillId="0" borderId="6" xfId="0" applyNumberFormat="1" applyFont="1" applyBorder="1" applyAlignment="1">
      <alignment vertical="center"/>
    </xf>
    <xf numFmtId="0" fontId="17" fillId="0" borderId="0" xfId="2" applyFont="1" applyAlignment="1">
      <alignment horizontal="left"/>
    </xf>
    <xf numFmtId="0" fontId="5" fillId="2" borderId="0" xfId="0" applyFont="1" applyFill="1" applyAlignment="1">
      <alignment horizontal="left"/>
    </xf>
    <xf numFmtId="0" fontId="27" fillId="0" borderId="0" xfId="4" applyFont="1">
      <alignment horizontal="center" vertical="center"/>
    </xf>
    <xf numFmtId="0" fontId="27" fillId="0" borderId="9" xfId="4" applyFont="1" applyBorder="1">
      <alignment horizontal="center" vertical="center"/>
    </xf>
    <xf numFmtId="0" fontId="26" fillId="0" borderId="0" xfId="3" applyFont="1" applyAlignment="1">
      <alignment horizontal="left"/>
    </xf>
    <xf numFmtId="0" fontId="4" fillId="36" borderId="0" xfId="0" applyFont="1" applyFill="1" applyAlignment="1">
      <alignment horizontal="left"/>
    </xf>
    <xf numFmtId="0" fontId="42" fillId="0" borderId="0" xfId="1" applyFont="1" applyAlignment="1">
      <alignment horizontal="right"/>
    </xf>
    <xf numFmtId="0" fontId="43" fillId="0" borderId="0" xfId="0" applyFont="1" applyAlignment="1">
      <alignment horizontal="left" vertical="center" wrapText="1"/>
    </xf>
  </cellXfs>
  <cellStyles count="53">
    <cellStyle name="20 % - Accent1" xfId="30" builtinId="30" customBuiltin="1"/>
    <cellStyle name="20 % - Accent2" xfId="34" builtinId="34" customBuiltin="1"/>
    <cellStyle name="20 % - Accent3" xfId="38" builtinId="38" customBuiltin="1"/>
    <cellStyle name="20 % - Accent4" xfId="42" builtinId="42" customBuiltin="1"/>
    <cellStyle name="20 % - Accent5" xfId="46" builtinId="46" customBuiltin="1"/>
    <cellStyle name="20 % - Accent6" xfId="50" builtinId="50" customBuiltin="1"/>
    <cellStyle name="40 % - Accent1" xfId="31" builtinId="31" customBuiltin="1"/>
    <cellStyle name="40 % - Accent2" xfId="35" builtinId="35" customBuiltin="1"/>
    <cellStyle name="40 % - Accent3" xfId="39" builtinId="39" customBuiltin="1"/>
    <cellStyle name="40 % - Accent4" xfId="43" builtinId="43" customBuiltin="1"/>
    <cellStyle name="40 % - Accent5" xfId="47" builtinId="47" customBuiltin="1"/>
    <cellStyle name="40 % - Accent6" xfId="51" builtinId="51" customBuiltin="1"/>
    <cellStyle name="60 % - Accent1" xfId="32" builtinId="32" customBuiltin="1"/>
    <cellStyle name="60 % - Accent2" xfId="36" builtinId="36" customBuiltin="1"/>
    <cellStyle name="60 % - Accent3" xfId="40" builtinId="40" customBuiltin="1"/>
    <cellStyle name="60 % - Accent4" xfId="44" builtinId="44" customBuiltin="1"/>
    <cellStyle name="60 % - Accent5" xfId="48" builtinId="48" customBuiltin="1"/>
    <cellStyle name="60 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Avertissement" xfId="25" builtinId="11" customBuiltin="1"/>
    <cellStyle name="Calcul" xfId="22" builtinId="22" customBuiltin="1"/>
    <cellStyle name="Cellule liée" xfId="23" builtinId="24" customBuiltin="1"/>
    <cellStyle name="Entrée" xfId="20" builtinId="20" customBuiltin="1"/>
    <cellStyle name="Insatisfaisant" xfId="18" builtinId="27" customBuiltin="1"/>
    <cellStyle name="Milliers" xfId="10" builtinId="3" customBuiltin="1"/>
    <cellStyle name="Milliers [0]" xfId="11" builtinId="6" customBuiltin="1"/>
    <cellStyle name="Monétaire" xfId="12" builtinId="4" customBuiltin="1"/>
    <cellStyle name="Monétaire [0]" xfId="13" builtinId="7" customBuiltin="1"/>
    <cellStyle name="Neutre" xfId="19" builtinId="28" customBuiltin="1"/>
    <cellStyle name="Normal" xfId="0" builtinId="0" customBuiltin="1"/>
    <cellStyle name="Normal 3" xfId="3" xr:uid="{00000000-0005-0000-0000-000003000000}"/>
    <cellStyle name="Normal 2" xfId="1" xr:uid="{00000000-0005-0000-0000-000002000000}"/>
    <cellStyle name="Normal 3 2" xfId="4" xr:uid="{00000000-0005-0000-0000-000004000000}"/>
    <cellStyle name="Normal 4" xfId="5" xr:uid="{00000000-0005-0000-0000-000005000000}"/>
    <cellStyle name="Normal 4 2" xfId="6" xr:uid="{00000000-0005-0000-0000-000006000000}"/>
    <cellStyle name="Note" xfId="26" builtinId="10" customBuiltin="1"/>
    <cellStyle name="Pourcentage" xfId="7" builtinId="5" customBuiltin="1"/>
    <cellStyle name="Satisfaisant" xfId="17" builtinId="26" customBuiltin="1"/>
    <cellStyle name="Sortie" xfId="21" builtinId="21" customBuiltin="1"/>
    <cellStyle name="Texte explicatif" xfId="27" builtinId="53" customBuiltin="1"/>
    <cellStyle name="Texte explicatif 2" xfId="2" xr:uid="{00000000-0005-0000-0000-000000000000}"/>
    <cellStyle name="Titre" xfId="14" builtinId="15" customBuiltin="1"/>
    <cellStyle name="Titre 1" xfId="8" builtinId="16" customBuiltin="1"/>
    <cellStyle name="Titre 2" xfId="15" builtinId="17" customBuiltin="1"/>
    <cellStyle name="Titre 3" xfId="9" builtinId="18" customBuiltin="1"/>
    <cellStyle name="Titre 4" xfId="16" builtinId="19" customBuiltin="1"/>
    <cellStyle name="Total" xfId="28" builtinId="25" customBuiltin="1"/>
    <cellStyle name="Vérification" xfId="24" builtinId="23" customBuiltin="1"/>
  </cellStyles>
  <dxfs count="14"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scheme val="minor"/>
      </font>
      <alignment vertical="center" textRotation="0" indent="0" justifyLastLine="0" shrinkToFit="0" readingOrder="0"/>
    </dxf>
    <dxf>
      <border outline="0">
        <bottom style="medium">
          <color theme="5" tint="-0.499984740745262"/>
        </bottom>
      </border>
    </dxf>
    <dxf>
      <alignment horizontal="general" vertical="center" textRotation="0" wrapText="0" indent="0" justifyLastLine="0" shrinkToFit="0" readingOrder="0"/>
    </dxf>
    <dxf>
      <fill>
        <patternFill patternType="solid">
          <fgColor theme="5" tint="0.79989013336588644"/>
          <bgColor theme="2"/>
        </patternFill>
      </fill>
    </dxf>
    <dxf>
      <font>
        <color theme="1"/>
      </font>
      <border diagonalUp="0" diagonalDown="0">
        <left/>
        <right/>
        <top/>
        <bottom style="medium">
          <color theme="5" tint="-0.499984740745262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ûts" pivot="0" count="3" xr9:uid="{C5E9B410-769A-480E-937E-11407AAD283E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83820</xdr:rowOff>
    </xdr:from>
    <xdr:to>
      <xdr:col>2</xdr:col>
      <xdr:colOff>601980</xdr:colOff>
      <xdr:row>2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BAA31C-3EC9-69DC-7858-75AFEAEAF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83820"/>
          <a:ext cx="1729740" cy="17297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5837B3-93E8-42ED-8E11-5F32EB283310}" name="Tableau5" displayName="Tableau5" ref="B16:G39" totalsRowShown="0" headerRowDxfId="10" dataDxfId="8" headerRowBorderDxfId="9" tableBorderDxfId="7">
  <autoFilter ref="B16:G39" xr:uid="{52146667-1091-427A-853F-9DFC37C162B2}"/>
  <tableColumns count="6">
    <tableColumn id="1" xr3:uid="{71A0C20A-E945-4922-A16C-C54CED711CB9}" name="Qté - min 1kg" dataDxfId="6"/>
    <tableColumn id="2" xr3:uid="{E174AF65-825B-4DBF-8AA9-3CAC2C308D2E}" name="LIBELLE" dataDxfId="5"/>
    <tableColumn id="3" xr3:uid="{6E2BBDE3-3ACE-4C22-8218-A93EE22223AC}" name="Description" dataDxfId="4"/>
    <tableColumn id="5" xr3:uid="{1B014181-6D42-4AD0-902A-BA9D1F87EBBD}" name="Prix unitaire/kg" dataDxfId="3"/>
    <tableColumn id="6" xr3:uid="{C9FB495D-37B1-4ED7-ABE0-5DE71927B2FD}" name="Prix Total" dataDxfId="2">
      <calculatedColumnFormula>+Tableau5[[#This Row],[Prix unitaire/kg]]*Tableau5[[#This Row],[Qté - min 1kg]]</calculatedColumnFormula>
    </tableColumn>
    <tableColumn id="7" xr3:uid="{2ED51DF2-B65D-4FD3-A4B4-94D99DAD1F11}" name="Total de la ligne" dataDxfId="1">
      <calculatedColumnFormula>+F17</calculatedColumnFormula>
    </tableColumn>
  </tableColumns>
  <tableStyleInfo name="Coût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usiness">
      <a:majorFont>
        <a:latin typeface="Franklin Gothic Medium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showGridLines="0" tabSelected="1" zoomScaleNormal="100" workbookViewId="0">
      <selection activeCell="E32" sqref="E32"/>
    </sheetView>
  </sheetViews>
  <sheetFormatPr baseColWidth="10" defaultColWidth="9.109375" defaultRowHeight="13.2" x14ac:dyDescent="0.25"/>
  <cols>
    <col min="1" max="1" width="6.6640625" style="2" customWidth="1"/>
    <col min="2" max="2" width="16.88671875" style="2" customWidth="1"/>
    <col min="3" max="3" width="31.44140625" style="2" customWidth="1"/>
    <col min="4" max="4" width="48" style="2" customWidth="1"/>
    <col min="5" max="5" width="18.44140625" style="2" customWidth="1"/>
    <col min="6" max="6" width="17.33203125" style="2" bestFit="1" customWidth="1"/>
    <col min="7" max="7" width="21.88671875" style="2" customWidth="1"/>
    <col min="8" max="8" width="6.6640625" style="2" customWidth="1"/>
    <col min="9" max="16384" width="9.109375" style="2"/>
  </cols>
  <sheetData>
    <row r="2" spans="2:7" ht="120.6" customHeight="1" x14ac:dyDescent="0.5">
      <c r="B2" s="1"/>
      <c r="C2" s="46" t="s">
        <v>14</v>
      </c>
      <c r="D2" s="46"/>
      <c r="E2" s="46"/>
      <c r="F2" s="46"/>
      <c r="G2" s="46"/>
    </row>
    <row r="3" spans="2:7" ht="15" customHeight="1" thickBot="1" x14ac:dyDescent="0.3">
      <c r="B3" s="13"/>
      <c r="C3" s="13"/>
      <c r="D3" s="13"/>
      <c r="E3" s="13"/>
      <c r="F3" s="13"/>
      <c r="G3" s="13"/>
    </row>
    <row r="4" spans="2:7" ht="14.1" customHeight="1" x14ac:dyDescent="0.25">
      <c r="B4" s="9"/>
      <c r="C4" s="9"/>
      <c r="D4" s="9"/>
      <c r="E4" s="10"/>
      <c r="F4" s="10"/>
    </row>
    <row r="5" spans="2:7" ht="15" customHeight="1" x14ac:dyDescent="0.25">
      <c r="B5" s="40" t="s">
        <v>15</v>
      </c>
      <c r="C5" s="40"/>
      <c r="D5" s="40"/>
      <c r="F5" s="44" t="s">
        <v>7</v>
      </c>
      <c r="G5" s="35">
        <f ca="1">TODAY()</f>
        <v>44781</v>
      </c>
    </row>
    <row r="6" spans="2:7" ht="14.1" customHeight="1" x14ac:dyDescent="0.3">
      <c r="B6" s="14"/>
      <c r="C6" s="11"/>
      <c r="D6" s="11"/>
      <c r="E6" s="12"/>
      <c r="F6" s="44"/>
      <c r="G6" s="23"/>
    </row>
    <row r="7" spans="2:7" s="4" customFormat="1" ht="14.1" customHeight="1" thickBot="1" x14ac:dyDescent="0.3">
      <c r="B7" s="13"/>
      <c r="C7" s="13"/>
      <c r="D7" s="13"/>
      <c r="E7" s="13"/>
      <c r="F7" s="13"/>
      <c r="G7" s="13"/>
    </row>
    <row r="8" spans="2:7" s="4" customFormat="1" ht="14.1" customHeight="1" x14ac:dyDescent="0.25">
      <c r="B8" s="3"/>
      <c r="C8" s="3"/>
      <c r="D8" s="3"/>
      <c r="E8" s="3"/>
      <c r="F8" s="5"/>
      <c r="G8" s="3"/>
    </row>
    <row r="9" spans="2:7" s="4" customFormat="1" ht="15.9" customHeight="1" x14ac:dyDescent="0.25">
      <c r="B9" s="15" t="s">
        <v>12</v>
      </c>
      <c r="C9" s="45" t="s">
        <v>1</v>
      </c>
      <c r="D9" s="45"/>
      <c r="E9" s="41"/>
      <c r="F9" s="41"/>
      <c r="G9" s="3"/>
    </row>
    <row r="10" spans="2:7" s="4" customFormat="1" ht="15.9" customHeight="1" x14ac:dyDescent="0.25">
      <c r="B10" s="6"/>
      <c r="C10" s="45" t="s">
        <v>2</v>
      </c>
      <c r="D10" s="45"/>
      <c r="E10" s="41"/>
      <c r="F10" s="41"/>
      <c r="G10" s="3"/>
    </row>
    <row r="11" spans="2:7" s="4" customFormat="1" ht="15.9" customHeight="1" x14ac:dyDescent="0.25">
      <c r="B11" s="3"/>
      <c r="C11" s="45" t="s">
        <v>3</v>
      </c>
      <c r="D11" s="45"/>
      <c r="E11" s="41"/>
      <c r="F11" s="41"/>
      <c r="G11" s="3"/>
    </row>
    <row r="12" spans="2:7" s="4" customFormat="1" ht="15.9" customHeight="1" x14ac:dyDescent="0.25">
      <c r="B12" s="3"/>
      <c r="C12" s="45" t="s">
        <v>4</v>
      </c>
      <c r="D12" s="45"/>
      <c r="E12" s="41"/>
      <c r="F12" s="41"/>
      <c r="G12" s="3"/>
    </row>
    <row r="13" spans="2:7" s="4" customFormat="1" ht="15.9" customHeight="1" x14ac:dyDescent="0.25">
      <c r="B13" s="3"/>
      <c r="C13" s="45" t="s">
        <v>5</v>
      </c>
      <c r="D13" s="45"/>
      <c r="E13" s="41"/>
      <c r="F13" s="41"/>
      <c r="G13" s="3"/>
    </row>
    <row r="14" spans="2:7" s="4" customFormat="1" ht="23.25" customHeight="1" x14ac:dyDescent="0.25">
      <c r="B14" s="3"/>
      <c r="C14" s="3"/>
      <c r="D14" s="3"/>
      <c r="E14" s="3"/>
      <c r="F14" s="3"/>
      <c r="G14" s="3"/>
    </row>
    <row r="15" spans="2:7" ht="14.25" customHeight="1" x14ac:dyDescent="0.25">
      <c r="B15" s="4"/>
      <c r="C15" s="34"/>
      <c r="D15" s="4"/>
      <c r="E15" s="4"/>
      <c r="F15" s="4"/>
      <c r="G15" s="4"/>
    </row>
    <row r="16" spans="2:7" ht="21.75" customHeight="1" x14ac:dyDescent="0.25">
      <c r="B16" s="16" t="s">
        <v>24</v>
      </c>
      <c r="C16" s="16" t="s">
        <v>28</v>
      </c>
      <c r="D16" s="16" t="s">
        <v>6</v>
      </c>
      <c r="E16" s="16" t="s">
        <v>23</v>
      </c>
      <c r="F16" s="16" t="s">
        <v>13</v>
      </c>
      <c r="G16" s="16" t="s">
        <v>11</v>
      </c>
    </row>
    <row r="17" spans="2:7" ht="20.100000000000001" customHeight="1" x14ac:dyDescent="0.25">
      <c r="B17" s="24">
        <v>1</v>
      </c>
      <c r="C17" s="19" t="s">
        <v>16</v>
      </c>
      <c r="D17" s="20" t="s">
        <v>17</v>
      </c>
      <c r="E17" s="36">
        <v>13.5</v>
      </c>
      <c r="F17" s="36">
        <f>+Tableau5[[#This Row],[Prix unitaire/kg]]*Tableau5[[#This Row],[Qté - min 1kg]]</f>
        <v>13.5</v>
      </c>
      <c r="G17" s="36">
        <f t="shared" ref="G17:G39" si="0">+F17</f>
        <v>13.5</v>
      </c>
    </row>
    <row r="18" spans="2:7" ht="20.100000000000001" customHeight="1" x14ac:dyDescent="0.25">
      <c r="B18" s="24">
        <v>1</v>
      </c>
      <c r="C18" s="19" t="s">
        <v>18</v>
      </c>
      <c r="D18" s="20" t="s">
        <v>19</v>
      </c>
      <c r="E18" s="36">
        <v>13.5</v>
      </c>
      <c r="F18" s="36">
        <f>+Tableau5[[#This Row],[Prix unitaire/kg]]*Tableau5[[#This Row],[Qté - min 1kg]]</f>
        <v>13.5</v>
      </c>
      <c r="G18" s="36">
        <f t="shared" si="0"/>
        <v>13.5</v>
      </c>
    </row>
    <row r="19" spans="2:7" ht="20.100000000000001" customHeight="1" x14ac:dyDescent="0.25">
      <c r="B19" s="24">
        <v>1</v>
      </c>
      <c r="C19" s="19" t="s">
        <v>16</v>
      </c>
      <c r="D19" s="20" t="s">
        <v>20</v>
      </c>
      <c r="E19" s="36">
        <v>13.5</v>
      </c>
      <c r="F19" s="36">
        <f>+Tableau5[[#This Row],[Prix unitaire/kg]]*Tableau5[[#This Row],[Qté - min 1kg]]</f>
        <v>13.5</v>
      </c>
      <c r="G19" s="36">
        <f t="shared" si="0"/>
        <v>13.5</v>
      </c>
    </row>
    <row r="20" spans="2:7" ht="20.100000000000001" customHeight="1" x14ac:dyDescent="0.25">
      <c r="B20" s="24">
        <v>1</v>
      </c>
      <c r="C20" s="19" t="s">
        <v>21</v>
      </c>
      <c r="D20" s="20" t="s">
        <v>22</v>
      </c>
      <c r="E20" s="36">
        <v>13.5</v>
      </c>
      <c r="F20" s="36">
        <f>+Tableau5[[#This Row],[Prix unitaire/kg]]*Tableau5[[#This Row],[Qté - min 1kg]]</f>
        <v>13.5</v>
      </c>
      <c r="G20" s="36">
        <f t="shared" si="0"/>
        <v>13.5</v>
      </c>
    </row>
    <row r="21" spans="2:7" ht="20.100000000000001" customHeight="1" x14ac:dyDescent="0.25">
      <c r="B21" s="24">
        <v>8</v>
      </c>
      <c r="C21" s="19" t="s">
        <v>25</v>
      </c>
      <c r="D21" s="20" t="s">
        <v>29</v>
      </c>
      <c r="E21" s="36">
        <v>17.5</v>
      </c>
      <c r="F21" s="36">
        <f>+Tableau5[[#This Row],[Prix unitaire/kg]]*Tableau5[[#This Row],[Qté - min 1kg]]</f>
        <v>140</v>
      </c>
      <c r="G21" s="36">
        <f t="shared" si="0"/>
        <v>140</v>
      </c>
    </row>
    <row r="22" spans="2:7" ht="20.100000000000001" customHeight="1" x14ac:dyDescent="0.25">
      <c r="B22" s="24">
        <v>4</v>
      </c>
      <c r="C22" s="19" t="s">
        <v>26</v>
      </c>
      <c r="D22" s="20" t="s">
        <v>30</v>
      </c>
      <c r="E22" s="36">
        <v>18.5</v>
      </c>
      <c r="F22" s="36">
        <f>+Tableau5[[#This Row],[Prix unitaire/kg]]*Tableau5[[#This Row],[Qté - min 1kg]]</f>
        <v>74</v>
      </c>
      <c r="G22" s="36">
        <f t="shared" si="0"/>
        <v>74</v>
      </c>
    </row>
    <row r="23" spans="2:7" ht="20.100000000000001" customHeight="1" x14ac:dyDescent="0.25">
      <c r="B23" s="24"/>
      <c r="C23" s="19"/>
      <c r="D23" s="20"/>
      <c r="E23" s="36"/>
      <c r="F23" s="36">
        <f>+Tableau5[[#This Row],[Prix unitaire/kg]]*Tableau5[[#This Row],[Qté - min 1kg]]</f>
        <v>0</v>
      </c>
      <c r="G23" s="36">
        <f t="shared" si="0"/>
        <v>0</v>
      </c>
    </row>
    <row r="24" spans="2:7" ht="20.100000000000001" customHeight="1" x14ac:dyDescent="0.25">
      <c r="B24" s="24"/>
      <c r="C24" s="19"/>
      <c r="D24" s="20"/>
      <c r="E24" s="36"/>
      <c r="F24" s="36">
        <f>+Tableau5[[#This Row],[Prix unitaire/kg]]*Tableau5[[#This Row],[Qté - min 1kg]]</f>
        <v>0</v>
      </c>
      <c r="G24" s="36">
        <f t="shared" si="0"/>
        <v>0</v>
      </c>
    </row>
    <row r="25" spans="2:7" ht="20.100000000000001" customHeight="1" x14ac:dyDescent="0.25">
      <c r="B25" s="24"/>
      <c r="C25" s="19"/>
      <c r="D25" s="20"/>
      <c r="E25" s="36"/>
      <c r="F25" s="36">
        <f>+Tableau5[[#This Row],[Prix unitaire/kg]]*Tableau5[[#This Row],[Qté - min 1kg]]</f>
        <v>0</v>
      </c>
      <c r="G25" s="36">
        <f t="shared" si="0"/>
        <v>0</v>
      </c>
    </row>
    <row r="26" spans="2:7" ht="30" x14ac:dyDescent="0.25">
      <c r="B26" s="24"/>
      <c r="C26" s="19"/>
      <c r="D26" s="47" t="s">
        <v>31</v>
      </c>
      <c r="E26" s="36"/>
      <c r="F26" s="36">
        <f>+Tableau5[[#This Row],[Prix unitaire/kg]]*Tableau5[[#This Row],[Qté - min 1kg]]</f>
        <v>0</v>
      </c>
      <c r="G26" s="36">
        <f t="shared" si="0"/>
        <v>0</v>
      </c>
    </row>
    <row r="27" spans="2:7" ht="20.100000000000001" customHeight="1" x14ac:dyDescent="0.25">
      <c r="B27" s="24"/>
      <c r="C27" s="19"/>
      <c r="D27" s="47"/>
      <c r="E27" s="36"/>
      <c r="F27" s="36">
        <f>+Tableau5[[#This Row],[Prix unitaire/kg]]*Tableau5[[#This Row],[Qté - min 1kg]]</f>
        <v>0</v>
      </c>
      <c r="G27" s="36">
        <f t="shared" si="0"/>
        <v>0</v>
      </c>
    </row>
    <row r="28" spans="2:7" ht="20.100000000000001" customHeight="1" x14ac:dyDescent="0.25">
      <c r="B28" s="24"/>
      <c r="C28" s="19"/>
      <c r="D28" s="47" t="s">
        <v>32</v>
      </c>
      <c r="E28" s="36"/>
      <c r="F28" s="36">
        <f>+Tableau5[[#This Row],[Prix unitaire/kg]]*Tableau5[[#This Row],[Qté - min 1kg]]</f>
        <v>0</v>
      </c>
      <c r="G28" s="36">
        <f t="shared" si="0"/>
        <v>0</v>
      </c>
    </row>
    <row r="29" spans="2:7" ht="20.100000000000001" customHeight="1" x14ac:dyDescent="0.25">
      <c r="B29" s="24"/>
      <c r="C29" s="19"/>
      <c r="D29" s="47" t="s">
        <v>33</v>
      </c>
      <c r="E29" s="36"/>
      <c r="F29" s="36">
        <f>+Tableau5[[#This Row],[Prix unitaire/kg]]*Tableau5[[#This Row],[Qté - min 1kg]]</f>
        <v>0</v>
      </c>
      <c r="G29" s="36">
        <f t="shared" si="0"/>
        <v>0</v>
      </c>
    </row>
    <row r="30" spans="2:7" ht="20.100000000000001" customHeight="1" x14ac:dyDescent="0.25">
      <c r="B30" s="24"/>
      <c r="C30" s="19"/>
      <c r="D30" s="47" t="s">
        <v>34</v>
      </c>
      <c r="E30" s="36"/>
      <c r="F30" s="36">
        <f>+Tableau5[[#This Row],[Prix unitaire/kg]]*Tableau5[[#This Row],[Qté - min 1kg]]</f>
        <v>0</v>
      </c>
      <c r="G30" s="36">
        <f t="shared" si="0"/>
        <v>0</v>
      </c>
    </row>
    <row r="31" spans="2:7" ht="20.100000000000001" customHeight="1" x14ac:dyDescent="0.25">
      <c r="B31" s="24"/>
      <c r="C31" s="19"/>
      <c r="D31" s="20"/>
      <c r="E31" s="36"/>
      <c r="F31" s="36">
        <f>+Tableau5[[#This Row],[Prix unitaire/kg]]*Tableau5[[#This Row],[Qté - min 1kg]]</f>
        <v>0</v>
      </c>
      <c r="G31" s="36">
        <f t="shared" si="0"/>
        <v>0</v>
      </c>
    </row>
    <row r="32" spans="2:7" ht="20.100000000000001" customHeight="1" x14ac:dyDescent="0.25">
      <c r="B32" s="24"/>
      <c r="C32" s="19"/>
      <c r="D32" s="20"/>
      <c r="E32" s="36"/>
      <c r="F32" s="36">
        <f>+Tableau5[[#This Row],[Prix unitaire/kg]]*Tableau5[[#This Row],[Qté - min 1kg]]</f>
        <v>0</v>
      </c>
      <c r="G32" s="36">
        <f t="shared" si="0"/>
        <v>0</v>
      </c>
    </row>
    <row r="33" spans="2:7" ht="20.100000000000001" customHeight="1" x14ac:dyDescent="0.25">
      <c r="B33" s="24"/>
      <c r="C33" s="19"/>
      <c r="D33" s="20"/>
      <c r="E33" s="36"/>
      <c r="F33" s="36">
        <f>+Tableau5[[#This Row],[Prix unitaire/kg]]*Tableau5[[#This Row],[Qté - min 1kg]]</f>
        <v>0</v>
      </c>
      <c r="G33" s="36">
        <f t="shared" si="0"/>
        <v>0</v>
      </c>
    </row>
    <row r="34" spans="2:7" ht="20.100000000000001" customHeight="1" x14ac:dyDescent="0.25">
      <c r="B34" s="24"/>
      <c r="C34" s="19"/>
      <c r="D34" s="20"/>
      <c r="E34" s="36"/>
      <c r="F34" s="36">
        <f>+Tableau5[[#This Row],[Prix unitaire/kg]]*Tableau5[[#This Row],[Qté - min 1kg]]</f>
        <v>0</v>
      </c>
      <c r="G34" s="36">
        <f t="shared" si="0"/>
        <v>0</v>
      </c>
    </row>
    <row r="35" spans="2:7" ht="20.100000000000001" customHeight="1" x14ac:dyDescent="0.25">
      <c r="B35" s="24"/>
      <c r="C35" s="19"/>
      <c r="D35" s="20"/>
      <c r="E35" s="36"/>
      <c r="F35" s="36">
        <f>+Tableau5[[#This Row],[Prix unitaire/kg]]*Tableau5[[#This Row],[Qté - min 1kg]]</f>
        <v>0</v>
      </c>
      <c r="G35" s="36">
        <f t="shared" si="0"/>
        <v>0</v>
      </c>
    </row>
    <row r="36" spans="2:7" ht="20.100000000000001" customHeight="1" x14ac:dyDescent="0.25">
      <c r="B36" s="24"/>
      <c r="C36" s="19"/>
      <c r="D36" s="20"/>
      <c r="E36" s="36"/>
      <c r="F36" s="36">
        <f>+Tableau5[[#This Row],[Prix unitaire/kg]]*Tableau5[[#This Row],[Qté - min 1kg]]</f>
        <v>0</v>
      </c>
      <c r="G36" s="36">
        <f t="shared" si="0"/>
        <v>0</v>
      </c>
    </row>
    <row r="37" spans="2:7" ht="20.100000000000001" customHeight="1" x14ac:dyDescent="0.25">
      <c r="B37" s="24"/>
      <c r="C37" s="19"/>
      <c r="D37" s="20"/>
      <c r="E37" s="36"/>
      <c r="F37" s="36">
        <f>+Tableau5[[#This Row],[Prix unitaire/kg]]*Tableau5[[#This Row],[Qté - min 1kg]]</f>
        <v>0</v>
      </c>
      <c r="G37" s="36">
        <f t="shared" si="0"/>
        <v>0</v>
      </c>
    </row>
    <row r="38" spans="2:7" ht="20.100000000000001" customHeight="1" x14ac:dyDescent="0.25">
      <c r="B38" s="24"/>
      <c r="C38" s="19"/>
      <c r="D38" s="20"/>
      <c r="E38" s="36"/>
      <c r="F38" s="36">
        <f>+Tableau5[[#This Row],[Prix unitaire/kg]]*Tableau5[[#This Row],[Qté - min 1kg]]</f>
        <v>0</v>
      </c>
      <c r="G38" s="36">
        <f t="shared" si="0"/>
        <v>0</v>
      </c>
    </row>
    <row r="39" spans="2:7" ht="20.100000000000001" customHeight="1" x14ac:dyDescent="0.25">
      <c r="B39" s="24"/>
      <c r="C39" s="19"/>
      <c r="D39" s="20"/>
      <c r="E39" s="36"/>
      <c r="F39" s="36">
        <f>+Tableau5[[#This Row],[Prix unitaire/kg]]*Tableau5[[#This Row],[Qté - min 1kg]]</f>
        <v>0</v>
      </c>
      <c r="G39" s="36">
        <f t="shared" si="0"/>
        <v>0</v>
      </c>
    </row>
    <row r="40" spans="2:7" ht="20.100000000000001" customHeight="1" x14ac:dyDescent="0.25">
      <c r="B40" s="32"/>
      <c r="C40" s="19"/>
      <c r="D40" s="20"/>
      <c r="E40" s="33"/>
      <c r="F40" s="33"/>
      <c r="G40" s="33"/>
    </row>
    <row r="41" spans="2:7" ht="20.100000000000001" customHeight="1" thickBot="1" x14ac:dyDescent="0.3">
      <c r="B41" s="25"/>
      <c r="C41" s="25"/>
      <c r="D41" s="26"/>
      <c r="E41" s="18"/>
      <c r="F41" s="21"/>
      <c r="G41" s="37">
        <f>IF(SUM(Tableau5[[#All],[Prix Total]])&gt;0,SUM(F17:Tableau5[[#All],[Prix Total]]),"")</f>
        <v>268</v>
      </c>
    </row>
    <row r="42" spans="2:7" ht="20.100000000000001" customHeight="1" x14ac:dyDescent="0.25">
      <c r="B42" s="17"/>
      <c r="C42" s="17"/>
      <c r="D42" s="17"/>
      <c r="E42" s="18"/>
      <c r="F42" s="30" t="s">
        <v>8</v>
      </c>
      <c r="G42" s="38">
        <f>IF(SUM(Tableau5[[#All],[Total de la ligne]])&gt;0,SUM(Tableau5[[#All],[Total de la ligne]]),"")</f>
        <v>268</v>
      </c>
    </row>
    <row r="43" spans="2:7" ht="20.100000000000001" customHeight="1" x14ac:dyDescent="0.25">
      <c r="B43" s="18"/>
      <c r="C43" s="18"/>
      <c r="D43" s="18"/>
      <c r="E43" s="18"/>
      <c r="F43" s="30" t="s">
        <v>9</v>
      </c>
      <c r="G43" s="22">
        <v>0.1</v>
      </c>
    </row>
    <row r="44" spans="2:7" ht="20.100000000000001" customHeight="1" x14ac:dyDescent="0.25">
      <c r="B44" s="18"/>
      <c r="C44" s="18"/>
      <c r="D44" s="18"/>
      <c r="E44" s="18"/>
      <c r="F44" s="31" t="s">
        <v>10</v>
      </c>
      <c r="G44" s="39">
        <f>IF(SUM(G42)&gt;0,SUM((G42*G43)+G42),"")</f>
        <v>294.8</v>
      </c>
    </row>
    <row r="45" spans="2:7" ht="20.100000000000001" customHeight="1" x14ac:dyDescent="0.25">
      <c r="B45" s="18"/>
      <c r="C45" s="18"/>
      <c r="D45" s="18"/>
      <c r="E45" s="18"/>
    </row>
    <row r="46" spans="2:7" ht="17.25" customHeight="1" x14ac:dyDescent="0.25">
      <c r="B46" s="27"/>
      <c r="C46" s="27"/>
      <c r="D46" s="27"/>
      <c r="E46" s="28"/>
      <c r="F46" s="29"/>
    </row>
    <row r="47" spans="2:7" s="7" customFormat="1" ht="28.5" customHeight="1" x14ac:dyDescent="0.25">
      <c r="B47" s="43" t="s">
        <v>0</v>
      </c>
      <c r="C47" s="43"/>
      <c r="D47" s="43"/>
      <c r="E47" s="43"/>
      <c r="F47" s="43"/>
      <c r="G47" s="43"/>
    </row>
    <row r="48" spans="2:7" ht="15.9" customHeight="1" x14ac:dyDescent="0.25">
      <c r="B48" s="42" t="s">
        <v>27</v>
      </c>
      <c r="C48" s="42"/>
      <c r="D48" s="42"/>
      <c r="E48" s="42"/>
      <c r="F48" s="42"/>
      <c r="G48" s="42"/>
    </row>
    <row r="49" spans="2:7" ht="15.9" customHeight="1" x14ac:dyDescent="0.25">
      <c r="B49" s="42"/>
      <c r="C49" s="42"/>
      <c r="D49" s="42"/>
      <c r="E49" s="42"/>
      <c r="F49" s="42" t="str">
        <f>IF(SUM(F44)&gt;0,SUM((F44*F46)+F44),"")</f>
        <v/>
      </c>
      <c r="G49" s="42"/>
    </row>
    <row r="50" spans="2:7" ht="15.9" customHeight="1" x14ac:dyDescent="0.25">
      <c r="B50" s="42"/>
      <c r="C50" s="42"/>
      <c r="D50" s="42"/>
      <c r="E50" s="42"/>
      <c r="F50" s="42"/>
      <c r="G50" s="42"/>
    </row>
    <row r="51" spans="2:7" ht="15.9" customHeight="1" x14ac:dyDescent="0.25">
      <c r="B51" s="42"/>
      <c r="C51" s="42"/>
      <c r="D51" s="42"/>
      <c r="E51" s="42"/>
      <c r="F51" s="42"/>
      <c r="G51" s="42"/>
    </row>
    <row r="52" spans="2:7" ht="15.9" customHeight="1" x14ac:dyDescent="0.25">
      <c r="B52" s="42"/>
      <c r="C52" s="42"/>
      <c r="D52" s="42"/>
      <c r="E52" s="42"/>
      <c r="F52" s="42"/>
      <c r="G52" s="42"/>
    </row>
    <row r="53" spans="2:7" ht="15.9" customHeight="1" x14ac:dyDescent="0.25">
      <c r="B53" s="42"/>
      <c r="C53" s="42"/>
      <c r="D53" s="42"/>
      <c r="E53" s="42"/>
      <c r="F53" s="42"/>
      <c r="G53" s="42"/>
    </row>
    <row r="54" spans="2:7" x14ac:dyDescent="0.25">
      <c r="B54" s="8"/>
      <c r="C54" s="8"/>
      <c r="D54" s="8"/>
      <c r="E54" s="8"/>
      <c r="F54" s="8"/>
    </row>
  </sheetData>
  <mergeCells count="19">
    <mergeCell ref="B49:G49"/>
    <mergeCell ref="B50:G50"/>
    <mergeCell ref="B51:G51"/>
    <mergeCell ref="B52:G52"/>
    <mergeCell ref="B53:G53"/>
    <mergeCell ref="C11:D11"/>
    <mergeCell ref="C12:D12"/>
    <mergeCell ref="C13:D13"/>
    <mergeCell ref="B48:G48"/>
    <mergeCell ref="E11:F11"/>
    <mergeCell ref="E12:F12"/>
    <mergeCell ref="B47:G47"/>
    <mergeCell ref="E13:F13"/>
    <mergeCell ref="C2:G2"/>
    <mergeCell ref="B5:D5"/>
    <mergeCell ref="E9:F9"/>
    <mergeCell ref="C9:D9"/>
    <mergeCell ref="E10:F10"/>
    <mergeCell ref="C10:D10"/>
  </mergeCells>
  <phoneticPr fontId="2" type="noConversion"/>
  <conditionalFormatting sqref="B17:G40">
    <cfRule type="expression" dxfId="0" priority="1">
      <formula>MOD(ROW(),2)=1</formula>
    </cfRule>
  </conditionalFormatting>
  <printOptions horizontalCentered="1"/>
  <pageMargins left="0.74803149606299213" right="0.74803149606299213" top="0.51181102362204722" bottom="0.51181102362204722" header="0.51181102362204722" footer="0.51181102362204722"/>
  <pageSetup paperSize="9" scale="63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6A7DB-2183-4D94-9838-3EE7E314B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2AB0A-F5E6-4273-A2B4-012E830F0D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755A0F3-3A12-415F-AE1C-686CDE230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TM78101481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BON DE RESERVATION</vt:lpstr>
      <vt:lpstr>Dernier</vt:lpstr>
      <vt:lpstr>'BON DE RESERVATION'!Zone_d_impression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2018-08-24T01:47:21Z</dcterms:created>
  <dcterms:modified xsi:type="dcterms:W3CDTF">2022-08-08T13:14:23Z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